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0hecsag\Desktop\Data Archive\"/>
    </mc:Choice>
  </mc:AlternateContent>
  <bookViews>
    <workbookView xWindow="0" yWindow="0" windowWidth="24270" windowHeight="2805" firstSheet="1" activeTab="1"/>
  </bookViews>
  <sheets>
    <sheet name="Sheet1" sheetId="1" r:id="rId1"/>
    <sheet name="Sheet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2" l="1"/>
  <c r="T13" i="2"/>
  <c r="S13" i="2"/>
  <c r="Q13" i="2"/>
  <c r="P13" i="2"/>
  <c r="O13" i="2"/>
  <c r="U11" i="2"/>
  <c r="T11" i="2"/>
  <c r="S11" i="2"/>
  <c r="Q11" i="2"/>
  <c r="P11" i="2"/>
  <c r="O11" i="2"/>
  <c r="U10" i="2"/>
  <c r="T10" i="2"/>
  <c r="S10" i="2"/>
  <c r="Q10" i="2"/>
  <c r="P10" i="2"/>
  <c r="O10" i="2"/>
  <c r="U9" i="2"/>
  <c r="T9" i="2"/>
  <c r="S9" i="2"/>
  <c r="Q9" i="2"/>
  <c r="P9" i="2"/>
  <c r="O9" i="2"/>
  <c r="U8" i="2"/>
  <c r="T8" i="2"/>
  <c r="S8" i="2"/>
  <c r="Q8" i="2"/>
  <c r="P8" i="2"/>
  <c r="O8" i="2"/>
  <c r="U6" i="2"/>
  <c r="T6" i="2"/>
  <c r="S6" i="2"/>
  <c r="Q6" i="2"/>
  <c r="P6" i="2"/>
  <c r="O6" i="2"/>
  <c r="U5" i="2"/>
  <c r="T5" i="2"/>
  <c r="S5" i="2"/>
  <c r="Q5" i="2"/>
  <c r="P5" i="2"/>
  <c r="O5" i="2"/>
  <c r="U4" i="2"/>
  <c r="T4" i="2"/>
  <c r="S4" i="2"/>
  <c r="Q4" i="2"/>
  <c r="P4" i="2"/>
  <c r="O4" i="2"/>
  <c r="U3" i="2"/>
  <c r="T3" i="2"/>
  <c r="S3" i="2"/>
  <c r="Q3" i="2"/>
  <c r="P3" i="2"/>
  <c r="O3" i="2"/>
</calcChain>
</file>

<file path=xl/sharedStrings.xml><?xml version="1.0" encoding="utf-8"?>
<sst xmlns="http://schemas.openxmlformats.org/spreadsheetml/2006/main" count="51" uniqueCount="45">
  <si>
    <t>Exp 3</t>
  </si>
  <si>
    <t>Exp 9</t>
  </si>
  <si>
    <t>Exp 12</t>
  </si>
  <si>
    <t>Exp 10</t>
  </si>
  <si>
    <t>Exp 11</t>
  </si>
  <si>
    <t>Exp 4</t>
  </si>
  <si>
    <t>Exp 5</t>
  </si>
  <si>
    <t>Exp 6</t>
  </si>
  <si>
    <t>Exp 8</t>
  </si>
  <si>
    <t>Exp 1</t>
  </si>
  <si>
    <t>Si</t>
  </si>
  <si>
    <t>Sf</t>
  </si>
  <si>
    <t>Si=initial slope</t>
  </si>
  <si>
    <t>Sf= final slope</t>
  </si>
  <si>
    <t>U_mean_velocity (m/s)</t>
  </si>
  <si>
    <r>
      <t>D</t>
    </r>
    <r>
      <rPr>
        <sz val="9"/>
        <color theme="1"/>
        <rFont val="Times New Roman"/>
        <family val="1"/>
      </rPr>
      <t>50</t>
    </r>
    <r>
      <rPr>
        <sz val="14"/>
        <color theme="1"/>
        <rFont val="Times New Roman"/>
        <family val="1"/>
      </rPr>
      <t xml:space="preserve"> (m)</t>
    </r>
  </si>
  <si>
    <t>(ρs-ρ) kg/m³</t>
  </si>
  <si>
    <t>τcr_bed _Initial (N)</t>
  </si>
  <si>
    <t>τcr_bed_Final (N)</t>
  </si>
  <si>
    <r>
      <t>θ</t>
    </r>
    <r>
      <rPr>
        <sz val="12"/>
        <color theme="1"/>
        <rFont val="Times New Roman"/>
        <family val="1"/>
      </rPr>
      <t>initial</t>
    </r>
  </si>
  <si>
    <r>
      <t>θ</t>
    </r>
    <r>
      <rPr>
        <sz val="12"/>
        <color theme="1"/>
        <rFont val="Times New Roman"/>
        <family val="1"/>
      </rPr>
      <t>final</t>
    </r>
  </si>
  <si>
    <t>BF Height (m)</t>
  </si>
  <si>
    <t>Wavelenght (m)</t>
  </si>
  <si>
    <t>BF/d50</t>
  </si>
  <si>
    <r>
      <t>Dispersion (ft</t>
    </r>
    <r>
      <rPr>
        <vertAlign val="superscript"/>
        <sz val="14"/>
        <color theme="1"/>
        <rFont val="Times New Roman"/>
        <family val="1"/>
      </rPr>
      <t>2</t>
    </r>
    <r>
      <rPr>
        <sz val="14"/>
        <color theme="1"/>
        <rFont val="Times New Roman"/>
        <family val="1"/>
      </rPr>
      <t>/min)</t>
    </r>
  </si>
  <si>
    <t>Sed Vel (ft/min)</t>
  </si>
  <si>
    <t>Dispersion (ft2/min)</t>
  </si>
  <si>
    <t>Experiment</t>
  </si>
  <si>
    <r>
      <t>d</t>
    </r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 (mm)</t>
    </r>
  </si>
  <si>
    <r>
      <t>d</t>
    </r>
    <r>
      <rPr>
        <vertAlign val="subscript"/>
        <sz val="11"/>
        <color theme="1"/>
        <rFont val="Calibri"/>
        <family val="2"/>
        <scheme val="minor"/>
      </rPr>
      <t>85</t>
    </r>
    <r>
      <rPr>
        <sz val="11"/>
        <color theme="1"/>
        <rFont val="Calibri"/>
        <family val="2"/>
        <scheme val="minor"/>
      </rPr>
      <t xml:space="preserve"> (mm)</t>
    </r>
  </si>
  <si>
    <r>
      <t>S</t>
    </r>
    <r>
      <rPr>
        <vertAlign val="subscript"/>
        <sz val="11"/>
        <color theme="1"/>
        <rFont val="Calibri"/>
        <family val="2"/>
        <scheme val="minor"/>
      </rPr>
      <t>i</t>
    </r>
  </si>
  <si>
    <r>
      <t>S</t>
    </r>
    <r>
      <rPr>
        <vertAlign val="subscript"/>
        <sz val="11"/>
        <color theme="1"/>
        <rFont val="Calibri"/>
        <family val="2"/>
        <scheme val="minor"/>
      </rPr>
      <t>f</t>
    </r>
  </si>
  <si>
    <r>
      <rPr>
        <sz val="11"/>
        <color theme="1"/>
        <rFont val="Symbol"/>
        <family val="1"/>
        <charset val="2"/>
      </rPr>
      <t>t</t>
    </r>
    <r>
      <rPr>
        <vertAlign val="superscript"/>
        <sz val="11"/>
        <color theme="1"/>
        <rFont val="Calibri"/>
        <family val="2"/>
        <scheme val="minor"/>
      </rPr>
      <t>*</t>
    </r>
    <r>
      <rPr>
        <vertAlign val="subscript"/>
        <sz val="11"/>
        <color theme="1"/>
        <rFont val="Calibri"/>
        <family val="2"/>
        <scheme val="minor"/>
      </rPr>
      <t>ci</t>
    </r>
  </si>
  <si>
    <t>Skew</t>
  </si>
  <si>
    <t>Purple</t>
  </si>
  <si>
    <t>Yellow</t>
  </si>
  <si>
    <t>Green</t>
  </si>
  <si>
    <t>Kurtosis</t>
  </si>
  <si>
    <t>Post Eq</t>
  </si>
  <si>
    <t>Duration (min)</t>
  </si>
  <si>
    <r>
      <t>t</t>
    </r>
    <r>
      <rPr>
        <vertAlign val="subscript"/>
        <sz val="10"/>
        <color theme="1"/>
        <rFont val="Calibri"/>
        <family val="2"/>
      </rPr>
      <t>b</t>
    </r>
    <r>
      <rPr>
        <sz val="10"/>
        <color theme="1"/>
        <rFont val="Calibri"/>
        <family val="2"/>
      </rPr>
      <t>-</t>
    </r>
    <r>
      <rPr>
        <vertAlign val="subscript"/>
        <sz val="10"/>
        <color theme="1"/>
        <rFont val="Calibri"/>
        <family val="2"/>
      </rPr>
      <t>initial</t>
    </r>
  </si>
  <si>
    <t>(Pa)</t>
  </si>
  <si>
    <r>
      <t>t</t>
    </r>
    <r>
      <rPr>
        <vertAlign val="subscript"/>
        <sz val="10"/>
        <color theme="1"/>
        <rFont val="Calibri"/>
        <family val="2"/>
      </rPr>
      <t>b-final</t>
    </r>
  </si>
  <si>
    <r>
      <t>t</t>
    </r>
    <r>
      <rPr>
        <vertAlign val="superscript"/>
        <sz val="10"/>
        <color theme="1"/>
        <rFont val="Calibri"/>
        <family val="2"/>
        <scheme val="minor"/>
      </rPr>
      <t>*</t>
    </r>
    <r>
      <rPr>
        <vertAlign val="subscript"/>
        <sz val="10"/>
        <color theme="1"/>
        <rFont val="Calibri"/>
        <family val="2"/>
        <scheme val="minor"/>
      </rPr>
      <t>final</t>
    </r>
  </si>
  <si>
    <t>Sed Vel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</si>
</sst>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4"/>
      <color theme="5"/>
      <name val="Times New Roman"/>
      <family val="1"/>
    </font>
    <font>
      <sz val="12"/>
      <color theme="1"/>
      <name val="Times New Roman"/>
      <family val="1"/>
    </font>
    <font>
      <sz val="14"/>
      <color theme="7" tint="-0.249977111117893"/>
      <name val="Times New Roman"/>
      <family val="1"/>
    </font>
    <font>
      <sz val="14"/>
      <color theme="6" tint="-0.249977111117893"/>
      <name val="Times New Roman"/>
      <family val="1"/>
    </font>
    <font>
      <sz val="14"/>
      <color theme="8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13" fillId="0" borderId="0" xfId="0" applyFont="1"/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lume2\SHIELDS_RESUL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_Shields (correct d and Sf)"/>
      <sheetName val="Paper Table"/>
      <sheetName val="MIXTURE_Results (check calc)"/>
      <sheetName val="MIXTURE_Results"/>
      <sheetName val="Diameters"/>
      <sheetName val="FINAL_PLOTS"/>
      <sheetName val="MIXTURE_Shields Analysis"/>
      <sheetName val="BF_Shields (correct slopes)"/>
      <sheetName val="BF_Shields"/>
      <sheetName val="trash"/>
      <sheetName val="E2-Subgrain classes"/>
      <sheetName val="E3-Subgrain classes"/>
      <sheetName val="E4-Subgrain classes"/>
      <sheetName val="E5-Subgrain classes"/>
      <sheetName val="E6-Subgrain classes"/>
      <sheetName val="E8-Subgrain classes"/>
      <sheetName val="E9-Subgrain classes"/>
      <sheetName val="E10-Subgrain classes"/>
      <sheetName val="E11-Subgrain classes"/>
      <sheetName val="E12-Subgrain classes"/>
    </sheetNames>
    <sheetDataSet>
      <sheetData sheetId="0" refreshError="1"/>
      <sheetData sheetId="1" refreshError="1"/>
      <sheetData sheetId="2">
        <row r="7">
          <cell r="J7">
            <v>-0.3949337937779267</v>
          </cell>
          <cell r="K7">
            <v>-0.56647249905884733</v>
          </cell>
          <cell r="L7">
            <v>-0.24752202727928402</v>
          </cell>
          <cell r="Q7">
            <v>-0.52309095943312955</v>
          </cell>
          <cell r="R7">
            <v>-0.41459702777240953</v>
          </cell>
          <cell r="S7">
            <v>0.2599365790441065</v>
          </cell>
          <cell r="X7">
            <v>-0.69962261990262486</v>
          </cell>
          <cell r="Y7">
            <v>2.377311872727874E-2</v>
          </cell>
          <cell r="Z7">
            <v>-0.70984157732234154</v>
          </cell>
          <cell r="AE7">
            <v>-0.82678677290725955</v>
          </cell>
          <cell r="AF7">
            <v>0.16048261304300579</v>
          </cell>
          <cell r="AG7">
            <v>0.36679883880057368</v>
          </cell>
          <cell r="AL7">
            <v>-0.85416757811492849</v>
          </cell>
          <cell r="AM7">
            <v>-0.68460541527688501</v>
          </cell>
          <cell r="AN7">
            <v>0.19125292828013596</v>
          </cell>
          <cell r="AS7">
            <v>-0.75235041191602459</v>
          </cell>
          <cell r="AT7">
            <v>-9.0135403045173451E-2</v>
          </cell>
          <cell r="AU7">
            <v>6.7637990351607516E-2</v>
          </cell>
          <cell r="AZ7">
            <v>-0.73493731214361313</v>
          </cell>
          <cell r="BA7">
            <v>-0.33221099180518104</v>
          </cell>
          <cell r="BB7">
            <v>-0.12454421284805402</v>
          </cell>
          <cell r="BM7">
            <v>-0.67418011984276682</v>
          </cell>
          <cell r="BN7">
            <v>-0.2385876869155448</v>
          </cell>
          <cell r="BO7">
            <v>-0.60644263229703921</v>
          </cell>
          <cell r="BT7">
            <v>-0.39819079717490352</v>
          </cell>
          <cell r="BU7">
            <v>-0.31172297819231271</v>
          </cell>
          <cell r="BV7">
            <v>0.16378073868438187</v>
          </cell>
        </row>
        <row r="8">
          <cell r="J8">
            <v>2.729208697757834</v>
          </cell>
          <cell r="K8">
            <v>3.7732490590933163</v>
          </cell>
          <cell r="L8">
            <v>2.8173454462165637</v>
          </cell>
          <cell r="Q8">
            <v>2.821618066085525</v>
          </cell>
          <cell r="R8">
            <v>2.7427027985980281</v>
          </cell>
          <cell r="S8">
            <v>2.7998058525268323</v>
          </cell>
          <cell r="X8">
            <v>2.9873893490146082</v>
          </cell>
          <cell r="Y8">
            <v>3.00092568440237</v>
          </cell>
          <cell r="Z8">
            <v>3.3637920305630491</v>
          </cell>
          <cell r="AE8">
            <v>3.1357758050089064</v>
          </cell>
          <cell r="AF8">
            <v>2.6362270395726934</v>
          </cell>
          <cell r="AG8">
            <v>4.6623991419771675</v>
          </cell>
          <cell r="AL8">
            <v>3.2934322803350429</v>
          </cell>
          <cell r="AM8">
            <v>3.5962067795449397</v>
          </cell>
          <cell r="AN8">
            <v>3.158882906519652</v>
          </cell>
          <cell r="AS8">
            <v>3.1415255874118087</v>
          </cell>
          <cell r="AT8">
            <v>2.6060337243373373</v>
          </cell>
          <cell r="AU8">
            <v>3.5245686468670616</v>
          </cell>
          <cell r="AZ8">
            <v>3.0135571426572865</v>
          </cell>
          <cell r="BA8">
            <v>2.1838452044613836</v>
          </cell>
          <cell r="BB8">
            <v>2.6454961595139572</v>
          </cell>
          <cell r="BM8">
            <v>3.1221522748373145</v>
          </cell>
          <cell r="BN8">
            <v>2.6032026855626098</v>
          </cell>
          <cell r="BO8">
            <v>3.1022911930754615</v>
          </cell>
          <cell r="BT8">
            <v>2.4775452435920009</v>
          </cell>
          <cell r="BU8">
            <v>2.7260021117447368</v>
          </cell>
          <cell r="BV8">
            <v>3.0749047816189341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workbookViewId="0">
      <selection activeCell="B1" sqref="B1:Q15"/>
    </sheetView>
  </sheetViews>
  <sheetFormatPr defaultRowHeight="15" x14ac:dyDescent="0.25"/>
  <sheetData>
    <row r="1" spans="2:16" ht="22.5" x14ac:dyDescent="0.25">
      <c r="C1" s="7" t="s">
        <v>10</v>
      </c>
      <c r="D1" t="s">
        <v>11</v>
      </c>
      <c r="E1" t="s">
        <v>14</v>
      </c>
      <c r="F1" s="10" t="s">
        <v>15</v>
      </c>
      <c r="G1" s="10" t="s">
        <v>16</v>
      </c>
      <c r="H1" s="11" t="s">
        <v>17</v>
      </c>
      <c r="I1" s="11" t="s">
        <v>18</v>
      </c>
      <c r="J1" s="10" t="s">
        <v>19</v>
      </c>
      <c r="K1" s="10" t="s">
        <v>20</v>
      </c>
      <c r="L1" s="10" t="s">
        <v>21</v>
      </c>
      <c r="M1" s="10" t="s">
        <v>22</v>
      </c>
      <c r="N1" s="10" t="s">
        <v>23</v>
      </c>
      <c r="O1" s="10" t="s">
        <v>24</v>
      </c>
      <c r="P1" s="10" t="s">
        <v>25</v>
      </c>
    </row>
    <row r="2" spans="2:16" ht="18.75" x14ac:dyDescent="0.3">
      <c r="B2" s="1" t="s">
        <v>0</v>
      </c>
      <c r="C2" s="2">
        <v>2E-3</v>
      </c>
      <c r="D2" s="8">
        <v>5.4000000000000003E-3</v>
      </c>
      <c r="E2">
        <v>0.64851063848108792</v>
      </c>
      <c r="F2" s="12">
        <v>1.0499999999999999E-3</v>
      </c>
      <c r="G2" s="13">
        <v>1641</v>
      </c>
      <c r="H2" s="14">
        <v>3.0942011833822116</v>
      </c>
      <c r="I2" s="14">
        <v>7.9268241597448741</v>
      </c>
      <c r="J2" s="15">
        <v>0.1830550272289789</v>
      </c>
      <c r="K2" s="15">
        <v>0.46895625927442652</v>
      </c>
      <c r="L2" s="16">
        <v>3.762586666666666E-2</v>
      </c>
      <c r="M2" s="16">
        <v>1.0668</v>
      </c>
      <c r="N2" s="17">
        <v>35.834158730158727</v>
      </c>
      <c r="O2" s="14">
        <v>0.1347758521437554</v>
      </c>
      <c r="P2" s="14">
        <v>0.19975547352050718</v>
      </c>
    </row>
    <row r="3" spans="2:16" ht="18.75" x14ac:dyDescent="0.3">
      <c r="B3" s="1" t="s">
        <v>1</v>
      </c>
      <c r="C3" s="2">
        <v>3.5999999999999999E-3</v>
      </c>
      <c r="D3" s="8">
        <v>3.1999999999999997E-3</v>
      </c>
      <c r="E3">
        <v>0.71120000020092622</v>
      </c>
      <c r="F3" s="12">
        <v>3.49E-3</v>
      </c>
      <c r="G3" s="13">
        <v>1641</v>
      </c>
      <c r="H3" s="14">
        <v>5.7704888737504643</v>
      </c>
      <c r="I3" s="14">
        <v>5.1625422156245131</v>
      </c>
      <c r="J3" s="15">
        <v>0.10270925819568488</v>
      </c>
      <c r="K3" s="15">
        <v>9.1888381205053285E-2</v>
      </c>
      <c r="L3" s="16">
        <v>2.1951949999999994E-2</v>
      </c>
      <c r="M3" s="16">
        <v>2.0192999999999999</v>
      </c>
      <c r="N3" s="17">
        <v>6.2899570200573045</v>
      </c>
      <c r="O3" s="14">
        <v>2.0997596627498258</v>
      </c>
      <c r="P3" s="14">
        <v>0.51886524537303258</v>
      </c>
    </row>
    <row r="4" spans="2:16" ht="18.75" x14ac:dyDescent="0.3">
      <c r="B4" s="1" t="s">
        <v>2</v>
      </c>
      <c r="C4" s="2">
        <v>3.0000000000000001E-3</v>
      </c>
      <c r="D4" s="8">
        <v>4.1000000000000003E-3</v>
      </c>
      <c r="E4">
        <v>0.78509090931271086</v>
      </c>
      <c r="F4" s="12">
        <v>1.91E-3</v>
      </c>
      <c r="G4" s="13">
        <v>1641.3</v>
      </c>
      <c r="H4" s="14">
        <v>4.3209741070145471</v>
      </c>
      <c r="I4" s="14">
        <v>5.7888661057653374</v>
      </c>
      <c r="J4" s="15">
        <v>0.14050485132242266</v>
      </c>
      <c r="K4" s="15">
        <v>0.18823620585820658</v>
      </c>
      <c r="L4" s="16">
        <v>3.9048266666666678E-2</v>
      </c>
      <c r="M4" s="16">
        <v>2.1031200000000001</v>
      </c>
      <c r="N4" s="17">
        <v>20.444118673647477</v>
      </c>
      <c r="O4" s="14">
        <v>0.71825182167459556</v>
      </c>
      <c r="P4" s="14">
        <v>0.41250137932090225</v>
      </c>
    </row>
    <row r="5" spans="2:16" ht="18.75" x14ac:dyDescent="0.3">
      <c r="B5" s="3" t="s">
        <v>3</v>
      </c>
      <c r="C5" s="2">
        <v>3.3E-3</v>
      </c>
      <c r="D5" s="8">
        <v>3.7000000000000002E-3</v>
      </c>
      <c r="E5">
        <v>0.62385964929905835</v>
      </c>
      <c r="F5" s="12">
        <v>1.4E-3</v>
      </c>
      <c r="G5" s="13">
        <v>1641</v>
      </c>
      <c r="H5" s="14">
        <v>5.980714829013376</v>
      </c>
      <c r="I5" s="14">
        <v>6.6654668637304093</v>
      </c>
      <c r="J5" s="15">
        <v>0.26536733982107219</v>
      </c>
      <c r="K5" s="15">
        <v>0.29575013369855624</v>
      </c>
      <c r="L5" s="16">
        <v>3.1187898000000006E-2</v>
      </c>
      <c r="M5" s="16">
        <v>1.1734800000000001</v>
      </c>
      <c r="N5" s="17">
        <v>22.277070000000005</v>
      </c>
      <c r="O5" s="14">
        <v>1.1684588182519529</v>
      </c>
      <c r="P5" s="14">
        <v>0.52138308328039151</v>
      </c>
    </row>
    <row r="6" spans="2:16" ht="18.75" x14ac:dyDescent="0.3">
      <c r="B6" s="3" t="s">
        <v>4</v>
      </c>
      <c r="C6" s="2">
        <v>3.3E-3</v>
      </c>
      <c r="D6" s="8">
        <v>2.8999999999999998E-3</v>
      </c>
      <c r="E6">
        <v>0.73152000020666696</v>
      </c>
      <c r="F6" s="12">
        <v>2E-3</v>
      </c>
      <c r="G6" s="13">
        <v>1641</v>
      </c>
      <c r="H6" s="14">
        <v>5.3251964601171471</v>
      </c>
      <c r="I6" s="14">
        <v>4.7233219911405513</v>
      </c>
      <c r="J6" s="15">
        <v>0.16539716093022599</v>
      </c>
      <c r="K6" s="15">
        <v>0.14670332885272805</v>
      </c>
      <c r="L6" s="16">
        <v>3.1010860000000001E-2</v>
      </c>
      <c r="M6" s="16">
        <v>1.4224000000000001</v>
      </c>
      <c r="N6" s="17">
        <v>15.50543</v>
      </c>
      <c r="O6" s="14">
        <v>1.2833161277314635</v>
      </c>
      <c r="P6" s="14">
        <v>0.5435810847819158</v>
      </c>
    </row>
    <row r="7" spans="2:16" ht="18.75" x14ac:dyDescent="0.3">
      <c r="B7" s="4" t="s">
        <v>5</v>
      </c>
      <c r="C7" s="2">
        <v>2E-3</v>
      </c>
      <c r="D7" s="8">
        <v>4.0999999999999995E-3</v>
      </c>
      <c r="E7">
        <v>0.64654545472811487</v>
      </c>
      <c r="F7" s="12">
        <v>1.0200000000000001E-3</v>
      </c>
      <c r="G7" s="13">
        <v>1641</v>
      </c>
      <c r="H7" s="14">
        <v>3.6207601126619866</v>
      </c>
      <c r="I7" s="14">
        <v>7.114880517694135</v>
      </c>
      <c r="J7" s="15">
        <v>0.22050680270261605</v>
      </c>
      <c r="K7" s="15">
        <v>0.43330115935640529</v>
      </c>
      <c r="L7" s="16">
        <v>5.2836572000000005E-2</v>
      </c>
      <c r="M7" s="16">
        <v>1.1514666666666666</v>
      </c>
      <c r="N7" s="17">
        <v>51.800560784313724</v>
      </c>
      <c r="O7" s="14">
        <v>0.382399663800014</v>
      </c>
      <c r="P7" s="14">
        <v>0.2335946026784598</v>
      </c>
    </row>
    <row r="8" spans="2:16" ht="18.75" x14ac:dyDescent="0.3">
      <c r="B8" s="4" t="s">
        <v>6</v>
      </c>
      <c r="C8" s="2">
        <v>4.0000000000000001E-3</v>
      </c>
      <c r="D8" s="8">
        <v>3.3E-3</v>
      </c>
      <c r="E8">
        <v>0.63689552256799375</v>
      </c>
      <c r="F8" s="12">
        <v>1.25E-3</v>
      </c>
      <c r="G8" s="13">
        <v>1641</v>
      </c>
      <c r="H8" s="14">
        <v>1.6947534579182877</v>
      </c>
      <c r="I8" s="14">
        <v>2.1897083971968927</v>
      </c>
      <c r="J8" s="15">
        <v>8.4220715615874686E-2</v>
      </c>
      <c r="K8" s="15">
        <v>0.10881748453756748</v>
      </c>
      <c r="L8" s="16">
        <v>1.0255955555555559E-2</v>
      </c>
      <c r="M8" s="16">
        <v>1.9812000000000001</v>
      </c>
      <c r="N8" s="17">
        <v>8.2047644444444465</v>
      </c>
      <c r="O8" s="14">
        <v>1.1288266597603747</v>
      </c>
      <c r="P8" s="14">
        <v>0.40730219632826214</v>
      </c>
    </row>
    <row r="9" spans="2:16" ht="18.75" x14ac:dyDescent="0.3">
      <c r="B9" s="4" t="s">
        <v>7</v>
      </c>
      <c r="C9" s="2">
        <v>3.3E-3</v>
      </c>
      <c r="D9" s="8">
        <v>3.2100000000000002E-3</v>
      </c>
      <c r="E9">
        <v>0.50800000014351887</v>
      </c>
      <c r="F9" s="12">
        <v>5.9999999999999995E-4</v>
      </c>
      <c r="G9" s="13">
        <v>1641</v>
      </c>
      <c r="H9" s="14">
        <v>1.6517795483941471</v>
      </c>
      <c r="I9" s="14">
        <v>1.60979656220593</v>
      </c>
      <c r="J9" s="15">
        <v>0.17101068466557745</v>
      </c>
      <c r="K9" s="15">
        <v>0.16666413659302598</v>
      </c>
      <c r="L9" s="16">
        <v>1.0739966666666666E-2</v>
      </c>
      <c r="M9" s="16">
        <v>1.0390909090909093</v>
      </c>
      <c r="N9" s="17">
        <v>17.899944444444447</v>
      </c>
      <c r="O9" s="14">
        <v>0.47858008134077251</v>
      </c>
      <c r="P9" s="14">
        <v>0.33037754542794417</v>
      </c>
    </row>
    <row r="10" spans="2:16" ht="18.75" x14ac:dyDescent="0.3">
      <c r="B10" s="4" t="s">
        <v>8</v>
      </c>
      <c r="C10" s="2">
        <v>3.3E-3</v>
      </c>
      <c r="D10" s="8">
        <v>2.4000000000000002E-3</v>
      </c>
      <c r="E10">
        <v>0.86731707341576381</v>
      </c>
      <c r="F10" s="12">
        <v>7.5500000000000003E-4</v>
      </c>
      <c r="G10" s="13">
        <v>1641</v>
      </c>
      <c r="H10" s="14">
        <v>4.4677616628646328</v>
      </c>
      <c r="I10" s="14">
        <v>3.3501170566645153</v>
      </c>
      <c r="J10" s="15">
        <v>0.36759149721472117</v>
      </c>
      <c r="K10" s="15">
        <v>0.27563568462922194</v>
      </c>
      <c r="L10" s="16">
        <v>3.7892566666666676E-2</v>
      </c>
      <c r="M10" s="16">
        <v>1.1978640000000003</v>
      </c>
      <c r="N10" s="17">
        <v>50.188830022075066</v>
      </c>
      <c r="O10" s="14">
        <v>1.2972165185169635</v>
      </c>
      <c r="P10" s="14">
        <v>0.35550157954761236</v>
      </c>
    </row>
    <row r="11" spans="2:16" ht="19.5" thickBot="1" x14ac:dyDescent="0.35">
      <c r="B11" s="5" t="s">
        <v>9</v>
      </c>
      <c r="C11" s="6">
        <v>2E-3</v>
      </c>
      <c r="D11" s="8">
        <v>6.4999999999999997E-3</v>
      </c>
      <c r="E11">
        <v>0.73793684231374324</v>
      </c>
      <c r="F11" s="12">
        <v>1.2999999999999999E-3</v>
      </c>
      <c r="G11" s="13">
        <v>1641.6</v>
      </c>
      <c r="H11" s="14">
        <v>3.1889772762823534</v>
      </c>
      <c r="I11" s="14">
        <v>9.6475386043560398</v>
      </c>
      <c r="J11" s="15">
        <v>0.15232518753577462</v>
      </c>
      <c r="K11" s="15">
        <v>0.46082583845826169</v>
      </c>
      <c r="L11" s="16">
        <v>5.0541381818181824E-2</v>
      </c>
      <c r="M11" s="16">
        <v>0.93878399999999984</v>
      </c>
      <c r="N11" s="17">
        <v>38.877986013986018</v>
      </c>
      <c r="O11" s="14">
        <v>0.34275432740278167</v>
      </c>
      <c r="P11" s="18">
        <v>0.51910840557979598</v>
      </c>
    </row>
    <row r="13" spans="2:16" ht="18.75" x14ac:dyDescent="0.25">
      <c r="B13" s="9" t="s">
        <v>12</v>
      </c>
    </row>
    <row r="14" spans="2:16" ht="18.75" x14ac:dyDescent="0.25">
      <c r="B14" s="9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>
      <selection activeCell="F1" sqref="F1:F1048576"/>
    </sheetView>
  </sheetViews>
  <sheetFormatPr defaultRowHeight="15" x14ac:dyDescent="0.25"/>
  <cols>
    <col min="1" max="1" width="11.28515625" style="20" bestFit="1" customWidth="1"/>
    <col min="2" max="3" width="8.85546875" style="20" bestFit="1" customWidth="1"/>
    <col min="4" max="4" width="7" style="20" bestFit="1" customWidth="1"/>
    <col min="5" max="5" width="8" style="20" bestFit="1" customWidth="1"/>
    <col min="7" max="8" width="4.5703125" style="20" bestFit="1" customWidth="1"/>
    <col min="9" max="9" width="4.5703125" style="20" customWidth="1"/>
    <col min="10" max="10" width="19.28515625" style="20" bestFit="1" customWidth="1"/>
    <col min="11" max="11" width="15.42578125" style="20" bestFit="1" customWidth="1"/>
    <col min="12" max="12" width="14.140625" style="24" bestFit="1" customWidth="1"/>
    <col min="15" max="21" width="9.140625" style="20"/>
  </cols>
  <sheetData>
    <row r="1" spans="1:30" x14ac:dyDescent="0.25">
      <c r="G1" s="26" t="s">
        <v>40</v>
      </c>
      <c r="H1" s="26" t="s">
        <v>42</v>
      </c>
      <c r="L1" t="s">
        <v>38</v>
      </c>
      <c r="P1" s="20" t="s">
        <v>33</v>
      </c>
      <c r="T1" s="20" t="s">
        <v>37</v>
      </c>
    </row>
    <row r="2" spans="1:30" ht="18" x14ac:dyDescent="0.35">
      <c r="A2" s="20" t="s">
        <v>27</v>
      </c>
      <c r="B2" s="20" t="s">
        <v>28</v>
      </c>
      <c r="C2" s="20" t="s">
        <v>29</v>
      </c>
      <c r="D2" s="20" t="s">
        <v>30</v>
      </c>
      <c r="E2" s="20" t="s">
        <v>31</v>
      </c>
      <c r="G2" s="20" t="s">
        <v>41</v>
      </c>
      <c r="H2" s="20" t="s">
        <v>41</v>
      </c>
      <c r="I2" s="25" t="s">
        <v>43</v>
      </c>
      <c r="J2" s="20" t="s">
        <v>26</v>
      </c>
      <c r="K2" s="20" t="s">
        <v>44</v>
      </c>
      <c r="L2" s="20" t="s">
        <v>39</v>
      </c>
      <c r="O2" s="20" t="s">
        <v>34</v>
      </c>
      <c r="P2" s="20" t="s">
        <v>35</v>
      </c>
      <c r="Q2" s="20" t="s">
        <v>36</v>
      </c>
      <c r="S2" s="20" t="s">
        <v>34</v>
      </c>
      <c r="T2" s="20" t="s">
        <v>35</v>
      </c>
      <c r="U2" s="20" t="s">
        <v>36</v>
      </c>
    </row>
    <row r="3" spans="1:30" x14ac:dyDescent="0.25">
      <c r="A3" s="20">
        <v>1</v>
      </c>
      <c r="B3" s="21">
        <v>0.5</v>
      </c>
      <c r="C3" s="21">
        <v>0.7</v>
      </c>
      <c r="D3" s="20">
        <v>2E-3</v>
      </c>
      <c r="E3" s="20">
        <v>5.4000000000000003E-3</v>
      </c>
      <c r="G3" s="19">
        <v>3.1</v>
      </c>
      <c r="H3" s="19">
        <v>7.9</v>
      </c>
      <c r="I3" s="19">
        <v>0.93</v>
      </c>
      <c r="J3" s="19">
        <v>1.2999999999999999E-2</v>
      </c>
      <c r="K3" s="19">
        <v>6.0999999999999999E-2</v>
      </c>
      <c r="L3" s="23">
        <v>166</v>
      </c>
      <c r="O3" s="19">
        <f>'[1]MIXTURE_Results (check calc)'!J7</f>
        <v>-0.3949337937779267</v>
      </c>
      <c r="P3" s="19">
        <f>'[1]MIXTURE_Results (check calc)'!K7</f>
        <v>-0.56647249905884733</v>
      </c>
      <c r="Q3" s="19">
        <f>'[1]MIXTURE_Results (check calc)'!L7</f>
        <v>-0.24752202727928402</v>
      </c>
      <c r="S3" s="19">
        <f>'[1]MIXTURE_Results (check calc)'!J8</f>
        <v>2.729208697757834</v>
      </c>
      <c r="T3" s="19">
        <f>'[1]MIXTURE_Results (check calc)'!K8</f>
        <v>3.7732490590933163</v>
      </c>
      <c r="U3" s="19">
        <f>'[1]MIXTURE_Results (check calc)'!L8</f>
        <v>2.8173454462165637</v>
      </c>
    </row>
    <row r="4" spans="1:30" x14ac:dyDescent="0.25">
      <c r="A4" s="20">
        <v>2</v>
      </c>
      <c r="B4" s="20">
        <v>1.2</v>
      </c>
      <c r="C4" s="21">
        <v>1.5</v>
      </c>
      <c r="D4" s="20">
        <v>2E-3</v>
      </c>
      <c r="E4" s="20">
        <v>6.4999999999999997E-3</v>
      </c>
      <c r="G4" s="19">
        <v>3.2</v>
      </c>
      <c r="H4" s="19">
        <v>8.3000000000000007</v>
      </c>
      <c r="I4" s="19">
        <v>0.42</v>
      </c>
      <c r="J4" s="19">
        <v>3.2000000000000001E-2</v>
      </c>
      <c r="K4" s="19">
        <v>0.123</v>
      </c>
      <c r="L4" s="23">
        <v>153</v>
      </c>
      <c r="O4" s="19">
        <f>'[1]MIXTURE_Results (check calc)'!BT7</f>
        <v>-0.39819079717490352</v>
      </c>
      <c r="P4" s="19">
        <f>'[1]MIXTURE_Results (check calc)'!BU7</f>
        <v>-0.31172297819231271</v>
      </c>
      <c r="Q4" s="19">
        <f>'[1]MIXTURE_Results (check calc)'!BV7</f>
        <v>0.16378073868438187</v>
      </c>
      <c r="S4" s="19">
        <f>'[1]MIXTURE_Results (check calc)'!BT8</f>
        <v>2.4775452435920009</v>
      </c>
      <c r="T4" s="19">
        <f>'[1]MIXTURE_Results (check calc)'!BU8</f>
        <v>2.7260021117447368</v>
      </c>
      <c r="U4" s="19">
        <f>'[1]MIXTURE_Results (check calc)'!BV8</f>
        <v>3.0749047816189341</v>
      </c>
    </row>
    <row r="5" spans="1:30" x14ac:dyDescent="0.25">
      <c r="A5" s="20">
        <v>3</v>
      </c>
      <c r="B5" s="20">
        <v>2.2000000000000002</v>
      </c>
      <c r="C5" s="21">
        <v>2.2999999999999998</v>
      </c>
      <c r="D5" s="20">
        <v>3.0000000000000001E-3</v>
      </c>
      <c r="E5" s="20">
        <v>4.1000000000000003E-3</v>
      </c>
      <c r="G5" s="19">
        <v>4.3</v>
      </c>
      <c r="H5" s="19">
        <v>5.8</v>
      </c>
      <c r="I5" s="19">
        <v>0.16</v>
      </c>
      <c r="J5" s="19">
        <v>6.7000000000000004E-2</v>
      </c>
      <c r="K5" s="19">
        <v>0.126</v>
      </c>
      <c r="L5" s="23">
        <v>98</v>
      </c>
      <c r="O5" s="19">
        <f>'[1]MIXTURE_Results (check calc)'!X7</f>
        <v>-0.69962261990262486</v>
      </c>
      <c r="P5" s="19">
        <f>'[1]MIXTURE_Results (check calc)'!Y7</f>
        <v>2.377311872727874E-2</v>
      </c>
      <c r="Q5" s="19">
        <f>'[1]MIXTURE_Results (check calc)'!Z7</f>
        <v>-0.70984157732234154</v>
      </c>
      <c r="S5" s="19">
        <f>'[1]MIXTURE_Results (check calc)'!X8</f>
        <v>2.9873893490146082</v>
      </c>
      <c r="T5" s="19">
        <f>'[1]MIXTURE_Results (check calc)'!Y8</f>
        <v>3.00092568440237</v>
      </c>
      <c r="U5" s="19">
        <f>'[1]MIXTURE_Results (check calc)'!Z8</f>
        <v>3.3637920305630491</v>
      </c>
    </row>
    <row r="6" spans="1:30" x14ac:dyDescent="0.25">
      <c r="A6" s="20">
        <v>4</v>
      </c>
      <c r="B6" s="20">
        <v>3.5</v>
      </c>
      <c r="C6" s="21">
        <v>4.4000000000000004</v>
      </c>
      <c r="D6" s="20">
        <v>3.5999999999999999E-3</v>
      </c>
      <c r="E6" s="20">
        <v>3.1999999999999997E-3</v>
      </c>
      <c r="G6" s="19">
        <v>5.8</v>
      </c>
      <c r="H6" s="19">
        <v>5.2</v>
      </c>
      <c r="I6" s="19">
        <v>0.09</v>
      </c>
      <c r="J6" s="19">
        <v>0.19500000000000001</v>
      </c>
      <c r="K6" s="19">
        <v>0.158</v>
      </c>
      <c r="L6" s="23">
        <v>91</v>
      </c>
      <c r="O6" s="19">
        <f>'[1]MIXTURE_Results (check calc)'!Q7</f>
        <v>-0.52309095943312955</v>
      </c>
      <c r="P6" s="19">
        <f>'[1]MIXTURE_Results (check calc)'!R7</f>
        <v>-0.41459702777240953</v>
      </c>
      <c r="Q6" s="19">
        <f>'[1]MIXTURE_Results (check calc)'!S7</f>
        <v>0.2599365790441065</v>
      </c>
      <c r="S6" s="19">
        <f>'[1]MIXTURE_Results (check calc)'!Q8</f>
        <v>2.821618066085525</v>
      </c>
      <c r="T6" s="19">
        <f>'[1]MIXTURE_Results (check calc)'!R8</f>
        <v>2.7427027985980281</v>
      </c>
      <c r="U6" s="19">
        <f>'[1]MIXTURE_Results (check calc)'!S8</f>
        <v>2.7998058525268323</v>
      </c>
    </row>
    <row r="7" spans="1:30" x14ac:dyDescent="0.25">
      <c r="C7" s="21"/>
      <c r="G7" s="19"/>
      <c r="H7" s="19"/>
      <c r="I7" s="19"/>
      <c r="J7" s="19"/>
      <c r="K7" s="19"/>
      <c r="L7" s="23"/>
    </row>
    <row r="8" spans="1:30" x14ac:dyDescent="0.25">
      <c r="A8" s="20">
        <v>5</v>
      </c>
      <c r="B8" s="21">
        <v>1.3</v>
      </c>
      <c r="C8" s="21">
        <v>1.9</v>
      </c>
      <c r="D8" s="20">
        <v>4.0000000000000001E-3</v>
      </c>
      <c r="E8" s="20">
        <v>3.3E-3</v>
      </c>
      <c r="G8" s="19">
        <v>1.7</v>
      </c>
      <c r="H8" s="19">
        <v>2.2000000000000002</v>
      </c>
      <c r="I8" s="19">
        <v>0.11</v>
      </c>
      <c r="J8" s="19">
        <v>0.105</v>
      </c>
      <c r="K8" s="19">
        <v>0.124</v>
      </c>
      <c r="L8" s="23">
        <v>188</v>
      </c>
      <c r="O8" s="19">
        <f>'[1]MIXTURE_Results (check calc)'!AZ7</f>
        <v>-0.73493731214361313</v>
      </c>
      <c r="P8" s="19">
        <f>'[1]MIXTURE_Results (check calc)'!BA7</f>
        <v>-0.33221099180518104</v>
      </c>
      <c r="Q8" s="19">
        <f>'[1]MIXTURE_Results (check calc)'!BB7</f>
        <v>-0.12454421284805402</v>
      </c>
      <c r="S8" s="19">
        <f>'[1]MIXTURE_Results (check calc)'!AZ8</f>
        <v>3.0135571426572865</v>
      </c>
      <c r="T8" s="19">
        <f>'[1]MIXTURE_Results (check calc)'!BA8</f>
        <v>2.1838452044613836</v>
      </c>
      <c r="U8" s="19">
        <f>'[1]MIXTURE_Results (check calc)'!BB8</f>
        <v>2.6454961595139572</v>
      </c>
    </row>
    <row r="9" spans="1:30" x14ac:dyDescent="0.25">
      <c r="A9" s="20">
        <v>6</v>
      </c>
      <c r="B9" s="21">
        <v>1.4</v>
      </c>
      <c r="C9" s="21">
        <v>2.9</v>
      </c>
      <c r="D9" s="20">
        <v>3.3E-3</v>
      </c>
      <c r="E9" s="20">
        <v>3.7000000000000002E-3</v>
      </c>
      <c r="G9" s="19">
        <v>6</v>
      </c>
      <c r="H9" s="19">
        <v>6.7</v>
      </c>
      <c r="I9" s="19">
        <v>0.3</v>
      </c>
      <c r="J9" s="19">
        <v>0.109</v>
      </c>
      <c r="K9" s="19">
        <v>0.159</v>
      </c>
      <c r="L9" s="23">
        <v>112</v>
      </c>
      <c r="O9" s="19">
        <f>'[1]MIXTURE_Results (check calc)'!AE7</f>
        <v>-0.82678677290725955</v>
      </c>
      <c r="P9" s="19">
        <f>'[1]MIXTURE_Results (check calc)'!AF7</f>
        <v>0.16048261304300579</v>
      </c>
      <c r="Q9" s="19">
        <f>'[1]MIXTURE_Results (check calc)'!AG7</f>
        <v>0.36679883880057368</v>
      </c>
      <c r="S9" s="19">
        <f>'[1]MIXTURE_Results (check calc)'!AE8</f>
        <v>3.1357758050089064</v>
      </c>
      <c r="T9" s="19">
        <f>'[1]MIXTURE_Results (check calc)'!AF8</f>
        <v>2.6362270395726934</v>
      </c>
      <c r="U9" s="19">
        <f>'[1]MIXTURE_Results (check calc)'!AG8</f>
        <v>4.6623991419771675</v>
      </c>
    </row>
    <row r="10" spans="1:30" x14ac:dyDescent="0.25">
      <c r="A10" s="20">
        <v>7</v>
      </c>
      <c r="B10" s="20">
        <v>1.03</v>
      </c>
      <c r="C10" s="21">
        <v>1.4</v>
      </c>
      <c r="D10" s="20">
        <v>2E-3</v>
      </c>
      <c r="E10" s="20">
        <v>4.0999999999999995E-3</v>
      </c>
      <c r="G10" s="19">
        <v>3.6</v>
      </c>
      <c r="H10" s="19">
        <v>7.1</v>
      </c>
      <c r="I10" s="19">
        <v>0.43</v>
      </c>
      <c r="J10" s="19">
        <v>3.5999999999999997E-2</v>
      </c>
      <c r="K10" s="19">
        <v>0.10100000000000001</v>
      </c>
      <c r="L10" s="23">
        <v>172</v>
      </c>
      <c r="O10" s="19">
        <f>'[1]MIXTURE_Results (check calc)'!AS7</f>
        <v>-0.75235041191602459</v>
      </c>
      <c r="P10" s="19">
        <f>'[1]MIXTURE_Results (check calc)'!AT7</f>
        <v>-9.0135403045173451E-2</v>
      </c>
      <c r="Q10" s="19">
        <f>'[1]MIXTURE_Results (check calc)'!AU7</f>
        <v>6.7637990351607516E-2</v>
      </c>
      <c r="S10" s="19">
        <f>'[1]MIXTURE_Results (check calc)'!AS8</f>
        <v>3.1415255874118087</v>
      </c>
      <c r="T10" s="19">
        <f>'[1]MIXTURE_Results (check calc)'!AT8</f>
        <v>2.6060337243373373</v>
      </c>
      <c r="U10" s="19">
        <f>'[1]MIXTURE_Results (check calc)'!AU8</f>
        <v>3.5245686468670616</v>
      </c>
    </row>
    <row r="11" spans="1:30" x14ac:dyDescent="0.25">
      <c r="A11" s="20">
        <v>8</v>
      </c>
      <c r="B11" s="20">
        <v>1.24</v>
      </c>
      <c r="C11" s="21">
        <v>1.6</v>
      </c>
      <c r="D11" s="20">
        <v>3.3E-3</v>
      </c>
      <c r="E11" s="20">
        <v>2.4000000000000002E-3</v>
      </c>
      <c r="G11" s="19">
        <v>4.5</v>
      </c>
      <c r="H11" s="19">
        <v>3.4</v>
      </c>
      <c r="I11" s="19">
        <v>0.17</v>
      </c>
      <c r="J11" s="19">
        <v>0.121</v>
      </c>
      <c r="K11" s="19">
        <v>0.108</v>
      </c>
      <c r="L11" s="23">
        <v>140</v>
      </c>
      <c r="O11" s="19">
        <f>'[1]MIXTURE_Results (check calc)'!BM7</f>
        <v>-0.67418011984276682</v>
      </c>
      <c r="P11" s="19">
        <f>'[1]MIXTURE_Results (check calc)'!BN7</f>
        <v>-0.2385876869155448</v>
      </c>
      <c r="Q11" s="19">
        <f>'[1]MIXTURE_Results (check calc)'!BO7</f>
        <v>-0.60644263229703921</v>
      </c>
      <c r="S11" s="19">
        <f>'[1]MIXTURE_Results (check calc)'!BM8</f>
        <v>3.1221522748373145</v>
      </c>
      <c r="T11" s="19">
        <f>'[1]MIXTURE_Results (check calc)'!BN8</f>
        <v>2.6032026855626098</v>
      </c>
      <c r="U11" s="19">
        <f>'[1]MIXTURE_Results (check calc)'!BO8</f>
        <v>3.1022911930754615</v>
      </c>
    </row>
    <row r="12" spans="1:30" x14ac:dyDescent="0.25">
      <c r="A12" s="20">
        <v>9</v>
      </c>
      <c r="B12" s="20">
        <v>1.6</v>
      </c>
      <c r="C12" s="21">
        <v>0.6</v>
      </c>
      <c r="D12" s="20">
        <v>3.3E-3</v>
      </c>
      <c r="E12" s="20">
        <v>3.2100000000000002E-3</v>
      </c>
      <c r="G12" s="19">
        <v>1.7</v>
      </c>
      <c r="H12" s="19">
        <v>1.6</v>
      </c>
      <c r="I12" s="19">
        <v>0.16</v>
      </c>
      <c r="J12" s="19">
        <v>4.3999999999999997E-2</v>
      </c>
      <c r="K12" s="19">
        <v>0.10100000000000001</v>
      </c>
      <c r="L12" s="23">
        <v>112</v>
      </c>
      <c r="W12" s="22"/>
      <c r="Y12" s="22"/>
      <c r="AB12" s="22"/>
      <c r="AD12" s="22"/>
    </row>
    <row r="13" spans="1:30" x14ac:dyDescent="0.25">
      <c r="A13" s="20">
        <v>10</v>
      </c>
      <c r="B13" s="21">
        <v>2</v>
      </c>
      <c r="C13" s="21">
        <v>4</v>
      </c>
      <c r="D13" s="20">
        <v>3.3E-3</v>
      </c>
      <c r="E13" s="20">
        <v>2.8999999999999998E-3</v>
      </c>
      <c r="G13" s="20">
        <v>5.3</v>
      </c>
      <c r="H13" s="20">
        <v>4.7</v>
      </c>
      <c r="I13" s="20">
        <v>0.15</v>
      </c>
      <c r="J13" s="19">
        <v>0.11899999999999999</v>
      </c>
      <c r="K13" s="19">
        <v>0.16600000000000001</v>
      </c>
      <c r="L13" s="23">
        <v>109</v>
      </c>
      <c r="O13" s="19">
        <f>'[1]MIXTURE_Results (check calc)'!AL7</f>
        <v>-0.85416757811492849</v>
      </c>
      <c r="P13" s="19">
        <f>'[1]MIXTURE_Results (check calc)'!AM7</f>
        <v>-0.68460541527688501</v>
      </c>
      <c r="Q13" s="19">
        <f>'[1]MIXTURE_Results (check calc)'!AN7</f>
        <v>0.19125292828013596</v>
      </c>
      <c r="S13" s="19">
        <f>'[1]MIXTURE_Results (check calc)'!AL8</f>
        <v>3.2934322803350429</v>
      </c>
      <c r="T13" s="19">
        <f>'[1]MIXTURE_Results (check calc)'!AM8</f>
        <v>3.5962067795449397</v>
      </c>
      <c r="U13" s="19">
        <f>'[1]MIXTURE_Results (check calc)'!AN8</f>
        <v>3.158882906519652</v>
      </c>
    </row>
    <row r="14" spans="1:30" x14ac:dyDescent="0.25">
      <c r="A14" t="s">
        <v>12</v>
      </c>
      <c r="S14" s="19"/>
    </row>
    <row r="15" spans="1:30" x14ac:dyDescent="0.25">
      <c r="A15" t="s">
        <v>13</v>
      </c>
    </row>
    <row r="17" spans="7:7" ht="18.75" x14ac:dyDescent="0.35">
      <c r="G17" s="20" t="s">
        <v>32</v>
      </c>
    </row>
  </sheetData>
  <sortState ref="A8:S13">
    <sortCondition ref="B8:B1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q0hecsag</dc:creator>
  <cp:lastModifiedBy>q0hecsag</cp:lastModifiedBy>
  <dcterms:created xsi:type="dcterms:W3CDTF">2016-11-25T22:07:07Z</dcterms:created>
  <dcterms:modified xsi:type="dcterms:W3CDTF">2020-01-07T18:06:25Z</dcterms:modified>
</cp:coreProperties>
</file>